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ORÇAMENTO" sheetId="1" state="visible" r:id="rId2"/>
    <sheet name="COMPOSIÇÕES" sheetId="2" state="visible" r:id="rId3"/>
    <sheet name="CRONOGRAMA" sheetId="3" state="visible" r:id="rId4"/>
  </sheets>
  <definedNames>
    <definedName function="false" hidden="false" localSheetId="2" name="_xlnm.Print_Area" vbProcedure="false">CRONOGRAMA!$A$1:$D$32</definedName>
    <definedName function="false" hidden="false" localSheetId="2" name="_xlnm.Print_Area" vbProcedure="false">CRONOGRAMA!$A$1:$D$32</definedName>
    <definedName function="false" hidden="false" localSheetId="2" name="_xlnm.Print_Area_0" vbProcedure="false">CRONOGRAMA!$A$1:$D$32</definedName>
    <definedName function="false" hidden="false" localSheetId="2" name="_xlnm.Print_Area_0_0" vbProcedure="false">CRONOGRAMA!$A$1:$D$32</definedName>
    <definedName function="false" hidden="false" localSheetId="2" name="_xlnm.Print_Area_0_0_0" vbProcedure="false">CRONOGRAMA!$A$1:$D$32</definedName>
    <definedName function="false" hidden="false" localSheetId="2" name="_xlnm.Print_Area_0_0_0_0" vbProcedure="false">CRONOGRAMA!$A$1:$D$32</definedName>
    <definedName function="false" hidden="false" localSheetId="2" name="_xlnm.Print_Area_0_0_0_0_0" vbProcedure="false">CRONOGRAMA!$A$1:$D$32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<sst xmlns="http://schemas.openxmlformats.org/spreadsheetml/2006/main" count="196" uniqueCount="118">
  <si>
    <t> UNIDADE DE GERENCIAMENTO DE PROJETOS - UGP</t>
  </si>
  <si>
    <t>PLANILHA ORÇAMENTÁRIA</t>
  </si>
  <si>
    <t>SINAPI – MAIO 15</t>
  </si>
  <si>
    <t>Identificação do projeto: PAVIMENTAÇÃO RUA CIDADE DE VISEU</t>
  </si>
  <si>
    <t>Data de elaboração:JUL/16</t>
  </si>
  <si>
    <t>DNIT - JAN/15</t>
  </si>
  <si>
    <t>Endereço:Pelotas – RS</t>
  </si>
  <si>
    <t>Ultima revisão: JUL/16</t>
  </si>
  <si>
    <t>DAER - MAI/14</t>
  </si>
  <si>
    <t>Tipo de intervenção:  PAVIMENTAÇÃO COM TSI</t>
  </si>
  <si>
    <t>ART/ RRT: </t>
  </si>
  <si>
    <t>COMPOSIÇÃO</t>
  </si>
  <si>
    <t>Área da Intervenção:</t>
  </si>
  <si>
    <t>m²</t>
  </si>
  <si>
    <t>CODIGO</t>
  </si>
  <si>
    <t>ITEM</t>
  </si>
  <si>
    <t>DESCRIÇÃO DO SERVIÇO</t>
  </si>
  <si>
    <t>UNID.</t>
  </si>
  <si>
    <t>QUANT.</t>
  </si>
  <si>
    <t>S. BDI</t>
  </si>
  <si>
    <t>C. BDI</t>
  </si>
  <si>
    <t>TOTAL</t>
  </si>
  <si>
    <t>%</t>
  </si>
  <si>
    <t>UNIT</t>
  </si>
  <si>
    <t>SERVIÇOS INICIAIS</t>
  </si>
  <si>
    <t>COMP. 001</t>
  </si>
  <si>
    <t>1.1</t>
  </si>
  <si>
    <t>PLACA DE OBRA ESTRUTURA EM AÇO GALVANIZADO, DIMENSÃO DE 3,20MX2,00M</t>
  </si>
  <si>
    <t>1.2</t>
  </si>
  <si>
    <t>INSTALAÇÕES PROVISÓRIAS</t>
  </si>
  <si>
    <t>73847/001</t>
  </si>
  <si>
    <t>1.2.1</t>
  </si>
  <si>
    <t>ALUGUEL CONTAINER/ESCRTÓRIO</t>
  </si>
  <si>
    <t>MÊS</t>
  </si>
  <si>
    <t>73847/003</t>
  </si>
  <si>
    <t>1.2.2</t>
  </si>
  <si>
    <t>ALUGUEL CONTAINER/SANITÁRIO.</t>
  </si>
  <si>
    <t>1.3</t>
  </si>
  <si>
    <t>SERVIÇOS TOPOGRÁFICOS PARA PAVIMENTAÇÃO, INCLUSIVE NOTA DE SERVIÇOS,</t>
  </si>
  <si>
    <t>M2</t>
  </si>
  <si>
    <t>1.4</t>
  </si>
  <si>
    <t>SINALIZAÇÃO DE OBRA</t>
  </si>
  <si>
    <t>COMP. 002</t>
  </si>
  <si>
    <t>1.4.1</t>
  </si>
  <si>
    <t>PLACA 0,60 M X 1,00 M - INDICAÇÃO</t>
  </si>
  <si>
    <t>TOTAL DO ITEM</t>
  </si>
  <si>
    <t>PAVIMENTAÇÃO</t>
  </si>
  <si>
    <t>2.1</t>
  </si>
  <si>
    <t>REGULARIZACAO E COMPACTACÃO DE SUBLEITO ATE 20 CM DE ESPESSURA</t>
  </si>
  <si>
    <t>2.2</t>
  </si>
  <si>
    <t>BASE PARA PAVIMENTAÇÃO COM BRITA GRADUADA, INCLUSIVE COMPACTAÇÃO – 13cm</t>
  </si>
  <si>
    <t>M3</t>
  </si>
  <si>
    <t>2.3</t>
  </si>
  <si>
    <t>TRANSPORTE COMERCIAL DE BRITA – 25Km</t>
  </si>
  <si>
    <t>M3 X KM</t>
  </si>
  <si>
    <t>2.4</t>
  </si>
  <si>
    <t>TRATAMENTO SUPERFICIAL DUPLO INVERTIDO TSDI, COM EMULSÃO RR-2C</t>
  </si>
  <si>
    <t>2.4.1</t>
  </si>
  <si>
    <t>IMPRIMAÇÃO DE BASE DE PAVIMENTAÇÃO COM EMULSÃO CM=30</t>
  </si>
  <si>
    <t>2.4.2</t>
  </si>
  <si>
    <t>TRATAMENTO SUPERFICIAL DUPLO – TSD, COM EMULSÃO RR-2C</t>
  </si>
  <si>
    <t>DRENAGEM</t>
  </si>
  <si>
    <t>3.1</t>
  </si>
  <si>
    <t>MEIO-FIO DE CONCRETO 15MPA, 14CM DE BASE X 30CM DE ALTURA MOLDADO "IN LOCO" COM EXTRUSORA</t>
  </si>
  <si>
    <t>M </t>
  </si>
  <si>
    <t>COMP. 003</t>
  </si>
  <si>
    <t>3.2</t>
  </si>
  <si>
    <t>BOCA DE LOBO COM CAIXA DE INSPEÇÃO</t>
  </si>
  <si>
    <t>3.3</t>
  </si>
  <si>
    <t>LASTRO DE BRITA</t>
  </si>
  <si>
    <t>M³</t>
  </si>
  <si>
    <t>3.4</t>
  </si>
  <si>
    <t>TUBO DE CONCRETO SIMPLES DN 300 PARA DRENAGEM – fornecimento e instalação inclusive escavação manual 1m³/m</t>
  </si>
  <si>
    <t>3.5</t>
  </si>
  <si>
    <t>CONCRETO USINADO BOMBEAVEL, CLASSE DE RESISTENCIA C20, COM BRITA 0 E 1</t>
  </si>
  <si>
    <t>3.6</t>
  </si>
  <si>
    <t>FORMA TABUA PARA CONCRETO EM FUNDACAO, C/ REAPROVEITAMENTO 2X.</t>
  </si>
  <si>
    <t>3.7</t>
  </si>
  <si>
    <t>ALVENARIA TIJ. MACIÇOS, C/ ARGAM. DE CIMENTO E AREIA – e=20cm – adequação PV's existentes</t>
  </si>
  <si>
    <t>TOTAL GERAL</t>
  </si>
  <si>
    <t>OBRA :</t>
  </si>
  <si>
    <t>PAVIMENTAÇÃO TSDI</t>
  </si>
  <si>
    <t>COMPOSIÇÕES</t>
  </si>
  <si>
    <t>LOCAL :</t>
  </si>
  <si>
    <t>PELOTAS</t>
  </si>
  <si>
    <t>CÓDIGO</t>
  </si>
  <si>
    <t>DESCRIÇÃO</t>
  </si>
  <si>
    <t>CLASS</t>
  </si>
  <si>
    <t>UNIDADE</t>
  </si>
  <si>
    <t>QUANTIDADE</t>
  </si>
  <si>
    <t>PREÇO(R$)</t>
  </si>
  <si>
    <t>PREÇO TOTAL (R$)/BDI EXCLUSO</t>
  </si>
  <si>
    <t>PLACA DA OBRA</t>
  </si>
  <si>
    <t>SER.CG </t>
  </si>
  <si>
    <t>M² </t>
  </si>
  <si>
    <t>74209/001</t>
  </si>
  <si>
    <t>PLACA DE OBRA ESTRUTURA EM AÇO GALVANIZADO, DIMENSÃO DE 2,00MX1,00M</t>
  </si>
  <si>
    <t>PLACAS SINALIZAÇÃO PROVISÓRIA</t>
  </si>
  <si>
    <t>4 S 06 202 01</t>
  </si>
  <si>
    <t>4 S 06 230 03</t>
  </si>
  <si>
    <t>SUPORTES MÓVEIS PARA TODAS AS PLACAS DE OBRA</t>
  </si>
  <si>
    <t>BOCA DE LOBO</t>
  </si>
  <si>
    <t>74138/001</t>
  </si>
  <si>
    <t>TAMPA CONCRETO 2x(1,40X0,65X0,08)</t>
  </si>
  <si>
    <t>73990/001</t>
  </si>
  <si>
    <t>FERRAGEM TAMPA CA-50 6,3MM</t>
  </si>
  <si>
    <t>KG</t>
  </si>
  <si>
    <t>ESPELHO CONCRETO ARMADO </t>
  </si>
  <si>
    <t>ALVENARIA TIJ. MACIÇOS, C/ ARGAM. DE CIMENTO E AREIA - e=20cm</t>
  </si>
  <si>
    <t>REVESTIMENTO INTERNO EM ARGAMASSA</t>
  </si>
  <si>
    <t>74138/002</t>
  </si>
  <si>
    <t>LAJE DE CONCRETO</t>
  </si>
  <si>
    <t>CRONOGRAMA FÍSICO – FINANCEIRO DE EXECUÇÃO DAS OBRAS</t>
  </si>
  <si>
    <t>Item</t>
  </si>
  <si>
    <t>Descrição do serviço</t>
  </si>
  <si>
    <t>1ª mês</t>
  </si>
  <si>
    <t>2ª mês</t>
  </si>
  <si>
    <t>TOTAL MÊS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</si>
</sst>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@"/>
    <numFmt numFmtId="166" formatCode="0.00%"/>
    <numFmt numFmtId="167" formatCode="0%"/>
    <numFmt numFmtId="168" formatCode="#,##0.00"/>
    <numFmt numFmtId="169" formatCode="&quot;R$ &quot;#,##0.00"/>
    <numFmt numFmtId="170" formatCode="#,##0.00\ ;\-#,##0.00\ ;&quot; -&quot;#\ "/>
    <numFmt numFmtId="171" formatCode="0.00"/>
    <numFmt numFmtId="172" formatCode="[$R$-416]\ #,##0.00;[RED]\-[$R$-416]\ #,##0.00"/>
    <numFmt numFmtId="173" formatCode="[$R$-416]\ #,##0.00;\-[$R$-416]\ #,##0.00"/>
  </numFmts>
  <fonts count="20">
    <font>
      <sz val="1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b val="true"/>
      <sz val="12"/>
      <name val="Arial"/>
      <family val="2"/>
      <charset val="1"/>
    </font>
    <font>
      <i val="true"/>
      <sz val="12"/>
      <name val="Arial"/>
      <family val="2"/>
      <charset val="1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Arial"/>
      <family val="2"/>
      <charset val="1"/>
    </font>
    <font>
      <sz val="10"/>
      <name val="Calibri"/>
      <family val="2"/>
      <charset val="1"/>
    </font>
    <font>
      <i val="true"/>
      <sz val="10"/>
      <name val="Arial"/>
      <family val="2"/>
      <charset val="1"/>
    </font>
    <font>
      <b val="true"/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3"/>
      <name val="Calibri"/>
      <family val="2"/>
      <charset val="1"/>
    </font>
    <font>
      <b val="true"/>
      <sz val="13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CCCC"/>
        <bgColor rgb="FFCCCCFF"/>
      </patternFill>
    </fill>
    <fill>
      <patternFill patternType="solid">
        <fgColor rgb="FFB2B2B2"/>
        <bgColor rgb="FFCCCCCC"/>
      </patternFill>
    </fill>
    <fill>
      <patternFill patternType="solid">
        <fgColor rgb="FF808080"/>
        <bgColor rgb="FF666699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1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2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8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8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6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6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6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7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17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2" fontId="17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16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2" fontId="16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2" fontId="0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0" fillId="4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4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5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4324320</xdr:colOff>
      <xdr:row>0</xdr:row>
      <xdr:rowOff>2520</xdr:rowOff>
    </xdr:from>
    <xdr:to>
      <xdr:col>6</xdr:col>
      <xdr:colOff>241200</xdr:colOff>
      <xdr:row>0</xdr:row>
      <xdr:rowOff>751680</xdr:rowOff>
    </xdr:to>
    <xdr:pic>
      <xdr:nvPicPr>
        <xdr:cNvPr id="0" name="image.png" descr=""/>
        <xdr:cNvPicPr/>
      </xdr:nvPicPr>
      <xdr:blipFill>
        <a:blip r:embed="rId1"/>
        <a:stretch/>
      </xdr:blipFill>
      <xdr:spPr>
        <a:xfrm>
          <a:off x="6086160" y="2520"/>
          <a:ext cx="2365560" cy="74916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3827520</xdr:colOff>
      <xdr:row>0</xdr:row>
      <xdr:rowOff>6120</xdr:rowOff>
    </xdr:from>
    <xdr:to>
      <xdr:col>1</xdr:col>
      <xdr:colOff>6207120</xdr:colOff>
      <xdr:row>0</xdr:row>
      <xdr:rowOff>799920</xdr:rowOff>
    </xdr:to>
    <xdr:pic>
      <xdr:nvPicPr>
        <xdr:cNvPr id="1" name="image.png" descr=""/>
        <xdr:cNvPicPr/>
      </xdr:nvPicPr>
      <xdr:blipFill>
        <a:blip r:embed="rId1"/>
        <a:stretch/>
      </xdr:blipFill>
      <xdr:spPr>
        <a:xfrm>
          <a:off x="4255920" y="6120"/>
          <a:ext cx="2379600" cy="793800"/>
        </a:xfrm>
        <a:prstGeom prst="rect">
          <a:avLst/>
        </a:prstGeom>
        <a:ln w="1260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36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pane xSplit="0" ySplit="9" topLeftCell="A10" activePane="bottomLeft" state="frozen"/>
      <selection pane="topLeft" activeCell="A1" activeCellId="0" sqref="A1"/>
      <selection pane="bottomLeft" activeCell="O4" activeCellId="0" sqref="O4"/>
    </sheetView>
  </sheetViews>
  <sheetFormatPr defaultRowHeight="13.8"/>
  <cols>
    <col collapsed="false" hidden="false" max="1" min="1" style="1" width="3.51020408163265"/>
    <col collapsed="false" hidden="false" max="2" min="2" style="1" width="11.8775510204082"/>
    <col collapsed="false" hidden="false" max="3" min="3" style="1" width="9.58673469387755"/>
    <col collapsed="false" hidden="false" max="4" min="4" style="1" width="72.8979591836735"/>
    <col collapsed="false" hidden="false" max="5" min="5" style="1" width="9.04591836734694"/>
    <col collapsed="false" hidden="false" max="6" min="6" style="1" width="9.44897959183673"/>
    <col collapsed="false" hidden="false" max="7" min="7" style="1" width="11.2040816326531"/>
    <col collapsed="false" hidden="false" max="8" min="8" style="1" width="13.2295918367347"/>
    <col collapsed="false" hidden="false" max="9" min="9" style="1" width="9.17857142857143"/>
    <col collapsed="false" hidden="false" max="10" min="10" style="1" width="11.6071428571429"/>
    <col collapsed="false" hidden="false" max="252" min="11" style="1" width="6.0765306122449"/>
  </cols>
  <sheetData>
    <row r="1" customFormat="false" ht="71.1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</row>
    <row r="2" customFormat="false" ht="17.25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</row>
    <row r="3" customFormat="false" ht="14.25" hidden="false" customHeight="true" outlineLevel="0" collapsed="false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</row>
    <row r="4" customFormat="false" ht="15" hidden="false" customHeight="true" outlineLevel="0" collapsed="false">
      <c r="A4" s="5" t="n">
        <v>1</v>
      </c>
      <c r="B4" s="6" t="s">
        <v>2</v>
      </c>
      <c r="C4" s="7" t="s">
        <v>3</v>
      </c>
      <c r="D4" s="7"/>
      <c r="E4" s="8" t="s">
        <v>4</v>
      </c>
      <c r="F4" s="8"/>
      <c r="G4" s="8"/>
      <c r="H4" s="8"/>
      <c r="I4" s="8"/>
      <c r="J4" s="8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</row>
    <row r="5" customFormat="false" ht="15" hidden="false" customHeight="true" outlineLevel="0" collapsed="false">
      <c r="A5" s="5" t="n">
        <v>2</v>
      </c>
      <c r="B5" s="6" t="s">
        <v>5</v>
      </c>
      <c r="C5" s="7" t="s">
        <v>6</v>
      </c>
      <c r="D5" s="7"/>
      <c r="E5" s="8" t="s">
        <v>7</v>
      </c>
      <c r="F5" s="8"/>
      <c r="G5" s="8"/>
      <c r="H5" s="8"/>
      <c r="I5" s="8"/>
      <c r="J5" s="8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</row>
    <row r="6" customFormat="false" ht="15" hidden="false" customHeight="true" outlineLevel="0" collapsed="false">
      <c r="A6" s="5" t="n">
        <v>3</v>
      </c>
      <c r="B6" s="6" t="s">
        <v>8</v>
      </c>
      <c r="C6" s="7" t="s">
        <v>9</v>
      </c>
      <c r="D6" s="7"/>
      <c r="E6" s="8" t="s">
        <v>10</v>
      </c>
      <c r="F6" s="8"/>
      <c r="G6" s="8"/>
      <c r="H6" s="8"/>
      <c r="I6" s="8"/>
      <c r="J6" s="8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</row>
    <row r="7" customFormat="false" ht="15" hidden="false" customHeight="true" outlineLevel="0" collapsed="false">
      <c r="A7" s="5" t="n">
        <v>4</v>
      </c>
      <c r="B7" s="6" t="s">
        <v>11</v>
      </c>
      <c r="C7" s="7"/>
      <c r="D7" s="7"/>
      <c r="E7" s="8" t="s">
        <v>12</v>
      </c>
      <c r="F7" s="8"/>
      <c r="G7" s="9" t="s">
        <v>13</v>
      </c>
      <c r="H7" s="10" t="n">
        <v>0.261</v>
      </c>
      <c r="I7" s="11"/>
      <c r="J7" s="11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</row>
    <row r="8" customFormat="false" ht="15" hidden="false" customHeight="true" outlineLevel="0" collapsed="false">
      <c r="A8" s="12" t="s">
        <v>14</v>
      </c>
      <c r="B8" s="12"/>
      <c r="C8" s="13" t="s">
        <v>15</v>
      </c>
      <c r="D8" s="12" t="s">
        <v>16</v>
      </c>
      <c r="E8" s="12" t="s">
        <v>17</v>
      </c>
      <c r="F8" s="12" t="s">
        <v>18</v>
      </c>
      <c r="G8" s="13" t="s">
        <v>19</v>
      </c>
      <c r="H8" s="13" t="s">
        <v>20</v>
      </c>
      <c r="I8" s="12" t="s">
        <v>21</v>
      </c>
      <c r="J8" s="12" t="s">
        <v>22</v>
      </c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</row>
    <row r="9" customFormat="false" ht="15.75" hidden="false" customHeight="true" outlineLevel="0" collapsed="false">
      <c r="A9" s="12"/>
      <c r="B9" s="12"/>
      <c r="C9" s="13"/>
      <c r="D9" s="12"/>
      <c r="E9" s="12"/>
      <c r="F9" s="12"/>
      <c r="G9" s="14" t="s">
        <v>23</v>
      </c>
      <c r="H9" s="12" t="s">
        <v>23</v>
      </c>
      <c r="I9" s="12"/>
      <c r="J9" s="12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</row>
    <row r="10" s="21" customFormat="true" ht="14.6" hidden="false" customHeight="true" outlineLevel="0" collapsed="false">
      <c r="A10" s="15"/>
      <c r="B10" s="16"/>
      <c r="C10" s="17" t="n">
        <v>1</v>
      </c>
      <c r="D10" s="18" t="s">
        <v>24</v>
      </c>
      <c r="E10" s="19"/>
      <c r="F10" s="19"/>
      <c r="G10" s="15"/>
      <c r="H10" s="15"/>
      <c r="I10" s="15"/>
      <c r="J10" s="15"/>
      <c r="K10" s="1"/>
      <c r="L10" s="1"/>
      <c r="M10" s="0"/>
      <c r="N10" s="1"/>
      <c r="O10" s="1"/>
      <c r="P10" s="1"/>
      <c r="Q10" s="1"/>
      <c r="R10" s="1"/>
      <c r="S10" s="1"/>
      <c r="T10" s="1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AMG10" s="0"/>
      <c r="AMH10" s="0"/>
      <c r="AMI10" s="0"/>
      <c r="AMJ10" s="0"/>
    </row>
    <row r="11" customFormat="false" ht="14.6" hidden="false" customHeight="true" outlineLevel="0" collapsed="false">
      <c r="A11" s="22" t="n">
        <v>4</v>
      </c>
      <c r="B11" s="23" t="s">
        <v>25</v>
      </c>
      <c r="C11" s="24" t="s">
        <v>26</v>
      </c>
      <c r="D11" s="24" t="s">
        <v>27</v>
      </c>
      <c r="E11" s="25" t="s">
        <v>17</v>
      </c>
      <c r="F11" s="26" t="n">
        <v>2</v>
      </c>
      <c r="G11" s="27"/>
      <c r="H11" s="28"/>
      <c r="I11" s="28"/>
      <c r="J11" s="29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</row>
    <row r="12" customFormat="false" ht="14.6" hidden="false" customHeight="true" outlineLevel="0" collapsed="false">
      <c r="A12" s="22"/>
      <c r="B12" s="30"/>
      <c r="C12" s="31" t="s">
        <v>28</v>
      </c>
      <c r="D12" s="31" t="s">
        <v>29</v>
      </c>
      <c r="E12" s="32"/>
      <c r="F12" s="26"/>
      <c r="G12" s="27"/>
      <c r="H12" s="28"/>
      <c r="I12" s="28"/>
      <c r="J12" s="29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</row>
    <row r="13" customFormat="false" ht="14.6" hidden="false" customHeight="true" outlineLevel="0" collapsed="false">
      <c r="A13" s="22" t="n">
        <v>1</v>
      </c>
      <c r="B13" s="23" t="s">
        <v>30</v>
      </c>
      <c r="C13" s="24" t="s">
        <v>31</v>
      </c>
      <c r="D13" s="24" t="s">
        <v>32</v>
      </c>
      <c r="E13" s="25" t="s">
        <v>33</v>
      </c>
      <c r="F13" s="26" t="n">
        <v>2</v>
      </c>
      <c r="G13" s="27"/>
      <c r="H13" s="28"/>
      <c r="I13" s="28"/>
      <c r="J13" s="29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</row>
    <row r="14" customFormat="false" ht="14.6" hidden="false" customHeight="true" outlineLevel="0" collapsed="false">
      <c r="A14" s="22"/>
      <c r="B14" s="23" t="s">
        <v>34</v>
      </c>
      <c r="C14" s="24" t="s">
        <v>35</v>
      </c>
      <c r="D14" s="24" t="s">
        <v>36</v>
      </c>
      <c r="E14" s="25" t="s">
        <v>33</v>
      </c>
      <c r="F14" s="26" t="n">
        <v>2</v>
      </c>
      <c r="G14" s="27"/>
      <c r="H14" s="28"/>
      <c r="I14" s="28"/>
      <c r="J14" s="29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</row>
    <row r="15" customFormat="false" ht="25.35" hidden="false" customHeight="false" outlineLevel="0" collapsed="false">
      <c r="A15" s="22" t="n">
        <v>1</v>
      </c>
      <c r="B15" s="30" t="n">
        <v>78472</v>
      </c>
      <c r="C15" s="24" t="s">
        <v>37</v>
      </c>
      <c r="D15" s="24" t="s">
        <v>38</v>
      </c>
      <c r="E15" s="25" t="s">
        <v>39</v>
      </c>
      <c r="F15" s="26" t="n">
        <f aca="false">F24</f>
        <v>4017</v>
      </c>
      <c r="G15" s="27"/>
      <c r="H15" s="28"/>
      <c r="I15" s="28"/>
      <c r="J15" s="29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</row>
    <row r="16" customFormat="false" ht="15" hidden="false" customHeight="true" outlineLevel="0" collapsed="false">
      <c r="A16" s="33"/>
      <c r="B16" s="34"/>
      <c r="C16" s="31" t="s">
        <v>40</v>
      </c>
      <c r="D16" s="35" t="s">
        <v>41</v>
      </c>
      <c r="E16" s="36"/>
      <c r="F16" s="37"/>
      <c r="G16" s="38"/>
      <c r="H16" s="28"/>
      <c r="I16" s="28"/>
      <c r="J16" s="29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</row>
    <row r="17" customFormat="false" ht="15" hidden="false" customHeight="true" outlineLevel="0" collapsed="false">
      <c r="A17" s="33" t="n">
        <v>4</v>
      </c>
      <c r="B17" s="23" t="s">
        <v>42</v>
      </c>
      <c r="C17" s="24" t="s">
        <v>43</v>
      </c>
      <c r="D17" s="24" t="s">
        <v>44</v>
      </c>
      <c r="E17" s="25" t="s">
        <v>17</v>
      </c>
      <c r="F17" s="26" t="n">
        <v>6</v>
      </c>
      <c r="G17" s="27"/>
      <c r="H17" s="28"/>
      <c r="I17" s="28"/>
      <c r="J17" s="29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</row>
    <row r="18" customFormat="false" ht="15" hidden="false" customHeight="true" outlineLevel="0" collapsed="false">
      <c r="A18" s="39"/>
      <c r="B18" s="40"/>
      <c r="C18" s="41"/>
      <c r="D18" s="42" t="s">
        <v>45</v>
      </c>
      <c r="E18" s="42"/>
      <c r="F18" s="42"/>
      <c r="G18" s="42"/>
      <c r="H18" s="43"/>
      <c r="I18" s="43"/>
      <c r="J18" s="44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</row>
    <row r="19" s="21" customFormat="true" ht="15" hidden="false" customHeight="true" outlineLevel="0" collapsed="false">
      <c r="A19" s="45"/>
      <c r="B19" s="46"/>
      <c r="C19" s="17" t="n">
        <v>2</v>
      </c>
      <c r="D19" s="18" t="s">
        <v>46</v>
      </c>
      <c r="E19" s="19"/>
      <c r="F19" s="47"/>
      <c r="G19" s="45"/>
      <c r="H19" s="45"/>
      <c r="I19" s="45"/>
      <c r="J19" s="45"/>
      <c r="K19" s="1"/>
      <c r="L19" s="1"/>
      <c r="M19" s="0"/>
      <c r="N19" s="1"/>
      <c r="O19" s="1"/>
      <c r="P19" s="1"/>
      <c r="Q19" s="1"/>
      <c r="R19" s="1"/>
      <c r="S19" s="1"/>
      <c r="T19" s="1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  <c r="IK19" s="20"/>
      <c r="IL19" s="20"/>
      <c r="IM19" s="20"/>
      <c r="IN19" s="20"/>
      <c r="IO19" s="20"/>
      <c r="IP19" s="20"/>
      <c r="IQ19" s="20"/>
      <c r="IR19" s="20"/>
      <c r="AMG19" s="0"/>
      <c r="AMH19" s="0"/>
      <c r="AMI19" s="0"/>
      <c r="AMJ19" s="0"/>
    </row>
    <row r="20" customFormat="false" ht="15" hidden="false" customHeight="true" outlineLevel="0" collapsed="false">
      <c r="A20" s="33" t="n">
        <v>1</v>
      </c>
      <c r="B20" s="48" t="n">
        <v>72961</v>
      </c>
      <c r="C20" s="24" t="s">
        <v>47</v>
      </c>
      <c r="D20" s="49" t="s">
        <v>48</v>
      </c>
      <c r="E20" s="25" t="s">
        <v>39</v>
      </c>
      <c r="F20" s="26" t="n">
        <f aca="false">F24</f>
        <v>4017</v>
      </c>
      <c r="G20" s="27"/>
      <c r="H20" s="28"/>
      <c r="I20" s="28"/>
      <c r="J20" s="29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</row>
    <row r="21" customFormat="false" ht="25.35" hidden="false" customHeight="false" outlineLevel="0" collapsed="false">
      <c r="A21" s="33" t="n">
        <v>1</v>
      </c>
      <c r="B21" s="30" t="n">
        <v>73710</v>
      </c>
      <c r="C21" s="24" t="s">
        <v>49</v>
      </c>
      <c r="D21" s="49" t="s">
        <v>50</v>
      </c>
      <c r="E21" s="25" t="s">
        <v>51</v>
      </c>
      <c r="F21" s="26" t="n">
        <f aca="false">ROUND(F24*0.13,2)</f>
        <v>522.21</v>
      </c>
      <c r="G21" s="50"/>
      <c r="H21" s="28"/>
      <c r="I21" s="28"/>
      <c r="J21" s="29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</row>
    <row r="22" customFormat="false" ht="15" hidden="false" customHeight="true" outlineLevel="0" collapsed="false">
      <c r="A22" s="33" t="n">
        <v>1</v>
      </c>
      <c r="B22" s="30" t="n">
        <v>83356</v>
      </c>
      <c r="C22" s="24" t="s">
        <v>52</v>
      </c>
      <c r="D22" s="49" t="s">
        <v>53</v>
      </c>
      <c r="E22" s="25" t="s">
        <v>54</v>
      </c>
      <c r="F22" s="26" t="n">
        <f aca="false">ROUND(F21*25*1.54,2)</f>
        <v>20105.09</v>
      </c>
      <c r="G22" s="50"/>
      <c r="H22" s="28"/>
      <c r="I22" s="28"/>
      <c r="J22" s="29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</row>
    <row r="23" customFormat="false" ht="14.9" hidden="false" customHeight="false" outlineLevel="0" collapsed="false">
      <c r="A23" s="33" t="n">
        <v>1</v>
      </c>
      <c r="B23" s="30"/>
      <c r="C23" s="31" t="s">
        <v>55</v>
      </c>
      <c r="D23" s="31" t="s">
        <v>56</v>
      </c>
      <c r="E23" s="32"/>
      <c r="F23" s="26"/>
      <c r="G23" s="50"/>
      <c r="H23" s="28"/>
      <c r="I23" s="28"/>
      <c r="J23" s="29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</row>
    <row r="24" customFormat="false" ht="14.9" hidden="false" customHeight="false" outlineLevel="0" collapsed="false">
      <c r="A24" s="33" t="n">
        <v>1</v>
      </c>
      <c r="B24" s="51" t="n">
        <v>72945</v>
      </c>
      <c r="C24" s="24" t="s">
        <v>57</v>
      </c>
      <c r="D24" s="24" t="s">
        <v>58</v>
      </c>
      <c r="E24" s="25" t="s">
        <v>39</v>
      </c>
      <c r="F24" s="52" t="n">
        <v>4017</v>
      </c>
      <c r="G24" s="50"/>
      <c r="H24" s="28"/>
      <c r="I24" s="28"/>
      <c r="J24" s="29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</row>
    <row r="25" customFormat="false" ht="14.9" hidden="false" customHeight="false" outlineLevel="0" collapsed="false">
      <c r="A25" s="33" t="n">
        <v>1</v>
      </c>
      <c r="B25" s="51" t="n">
        <v>72958</v>
      </c>
      <c r="C25" s="24" t="s">
        <v>59</v>
      </c>
      <c r="D25" s="49" t="s">
        <v>60</v>
      </c>
      <c r="E25" s="25" t="s">
        <v>39</v>
      </c>
      <c r="F25" s="26" t="n">
        <f aca="false">F24</f>
        <v>4017</v>
      </c>
      <c r="G25" s="50"/>
      <c r="H25" s="28"/>
      <c r="I25" s="28"/>
      <c r="J25" s="29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</row>
    <row r="26" customFormat="false" ht="15" hidden="false" customHeight="true" outlineLevel="0" collapsed="false">
      <c r="A26" s="39"/>
      <c r="B26" s="40"/>
      <c r="C26" s="41"/>
      <c r="D26" s="42" t="s">
        <v>45</v>
      </c>
      <c r="E26" s="42"/>
      <c r="F26" s="42"/>
      <c r="G26" s="42"/>
      <c r="H26" s="43"/>
      <c r="I26" s="43"/>
      <c r="J26" s="44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</row>
    <row r="27" s="21" customFormat="true" ht="13.8" hidden="false" customHeight="false" outlineLevel="0" collapsed="false">
      <c r="A27" s="45"/>
      <c r="B27" s="46"/>
      <c r="C27" s="17" t="n">
        <v>3</v>
      </c>
      <c r="D27" s="18" t="s">
        <v>61</v>
      </c>
      <c r="E27" s="19"/>
      <c r="F27" s="47"/>
      <c r="G27" s="45"/>
      <c r="H27" s="45"/>
      <c r="I27" s="45"/>
      <c r="J27" s="45"/>
      <c r="K27" s="1"/>
      <c r="L27" s="1"/>
      <c r="M27" s="0"/>
      <c r="N27" s="1"/>
      <c r="O27" s="1"/>
      <c r="P27" s="1"/>
      <c r="Q27" s="1"/>
      <c r="R27" s="1"/>
      <c r="S27" s="1"/>
      <c r="T27" s="1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  <c r="IK27" s="20"/>
      <c r="IL27" s="20"/>
      <c r="IM27" s="20"/>
      <c r="IN27" s="20"/>
      <c r="IO27" s="20"/>
      <c r="IP27" s="20"/>
      <c r="IQ27" s="20"/>
      <c r="IR27" s="20"/>
      <c r="AMG27" s="0"/>
      <c r="AMH27" s="0"/>
      <c r="AMI27" s="0"/>
      <c r="AMJ27" s="0"/>
    </row>
    <row r="28" customFormat="false" ht="25.35" hidden="false" customHeight="false" outlineLevel="0" collapsed="false">
      <c r="A28" s="33"/>
      <c r="B28" s="30" t="n">
        <v>94265</v>
      </c>
      <c r="C28" s="24" t="s">
        <v>62</v>
      </c>
      <c r="D28" s="53" t="s">
        <v>63</v>
      </c>
      <c r="E28" s="25" t="s">
        <v>64</v>
      </c>
      <c r="F28" s="26" t="n">
        <f aca="false">1308+30</f>
        <v>1338</v>
      </c>
      <c r="G28" s="50"/>
      <c r="H28" s="28"/>
      <c r="I28" s="28"/>
      <c r="J28" s="29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</row>
    <row r="29" customFormat="false" ht="13.8" hidden="false" customHeight="false" outlineLevel="0" collapsed="false">
      <c r="A29" s="33"/>
      <c r="B29" s="23" t="s">
        <v>65</v>
      </c>
      <c r="C29" s="24" t="s">
        <v>66</v>
      </c>
      <c r="D29" s="53" t="s">
        <v>67</v>
      </c>
      <c r="E29" s="25" t="s">
        <v>17</v>
      </c>
      <c r="F29" s="26" t="n">
        <v>8</v>
      </c>
      <c r="G29" s="50"/>
      <c r="H29" s="28"/>
      <c r="I29" s="28"/>
      <c r="J29" s="29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</row>
    <row r="30" customFormat="false" ht="13.8" hidden="false" customHeight="false" outlineLevel="0" collapsed="false">
      <c r="A30" s="33"/>
      <c r="B30" s="23"/>
      <c r="C30" s="24" t="s">
        <v>68</v>
      </c>
      <c r="D30" s="53" t="s">
        <v>69</v>
      </c>
      <c r="E30" s="25" t="s">
        <v>70</v>
      </c>
      <c r="F30" s="26" t="n">
        <f aca="false">(F31)*1.2*0.1</f>
        <v>9.3</v>
      </c>
      <c r="G30" s="50"/>
      <c r="H30" s="28"/>
      <c r="I30" s="28"/>
      <c r="J30" s="29"/>
      <c r="K30" s="0"/>
      <c r="L30" s="0"/>
      <c r="M30" s="0"/>
      <c r="N30" s="0"/>
      <c r="O30" s="0"/>
      <c r="P30" s="0"/>
      <c r="Q30" s="0"/>
      <c r="R30" s="0"/>
      <c r="S30" s="0"/>
      <c r="T30" s="0"/>
      <c r="U30" s="0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</row>
    <row r="31" customFormat="false" ht="25.35" hidden="false" customHeight="false" outlineLevel="0" collapsed="false">
      <c r="A31" s="33"/>
      <c r="B31" s="48" t="n">
        <v>83676</v>
      </c>
      <c r="C31" s="24" t="s">
        <v>71</v>
      </c>
      <c r="D31" s="53" t="s">
        <v>72</v>
      </c>
      <c r="E31" s="25" t="s">
        <v>17</v>
      </c>
      <c r="F31" s="26" t="n">
        <v>77.5</v>
      </c>
      <c r="G31" s="50"/>
      <c r="H31" s="28"/>
      <c r="I31" s="28"/>
      <c r="J31" s="29"/>
      <c r="K31" s="0"/>
      <c r="L31" s="0"/>
      <c r="M31" s="0"/>
      <c r="N31" s="0"/>
      <c r="O31" s="0"/>
      <c r="P31" s="0"/>
      <c r="Q31" s="0"/>
      <c r="R31" s="0"/>
      <c r="S31" s="0"/>
      <c r="T31" s="0"/>
      <c r="U31" s="0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</row>
    <row r="32" customFormat="false" ht="25.35" hidden="false" customHeight="false" outlineLevel="0" collapsed="false">
      <c r="A32" s="33"/>
      <c r="B32" s="53" t="n">
        <v>34492</v>
      </c>
      <c r="C32" s="24" t="s">
        <v>73</v>
      </c>
      <c r="D32" s="53" t="s">
        <v>74</v>
      </c>
      <c r="E32" s="25" t="s">
        <v>51</v>
      </c>
      <c r="F32" s="26" t="n">
        <f aca="false">ROUND((F31-30)*0.179,2)</f>
        <v>8.5</v>
      </c>
      <c r="G32" s="50"/>
      <c r="H32" s="28"/>
      <c r="I32" s="28"/>
      <c r="J32" s="29"/>
      <c r="K32" s="0"/>
      <c r="L32" s="0"/>
      <c r="M32" s="0"/>
      <c r="N32" s="0"/>
      <c r="O32" s="0"/>
      <c r="P32" s="0"/>
      <c r="Q32" s="0"/>
      <c r="R32" s="0"/>
      <c r="S32" s="0"/>
      <c r="T32" s="0"/>
      <c r="U32" s="0"/>
      <c r="V32" s="0"/>
      <c r="W32" s="0"/>
      <c r="X32" s="0"/>
      <c r="Y32" s="0"/>
      <c r="Z32" s="0"/>
      <c r="AA32" s="0"/>
      <c r="AB32" s="0"/>
      <c r="AC32" s="0"/>
      <c r="AD32" s="0"/>
      <c r="AE32" s="0"/>
      <c r="AF32" s="0"/>
      <c r="AG32" s="0"/>
      <c r="AH32" s="0"/>
      <c r="AI32" s="0"/>
      <c r="AJ32" s="0"/>
      <c r="AK32" s="0"/>
      <c r="AL32" s="0"/>
      <c r="AM32" s="0"/>
      <c r="AN32" s="0"/>
      <c r="AO32" s="0"/>
      <c r="AP32" s="0"/>
      <c r="AQ32" s="0"/>
      <c r="AR32" s="0"/>
      <c r="AS32" s="0"/>
      <c r="AT32" s="0"/>
      <c r="AU32" s="0"/>
      <c r="AV32" s="0"/>
      <c r="AW32" s="0"/>
      <c r="AX32" s="0"/>
      <c r="AY32" s="0"/>
      <c r="AZ32" s="0"/>
      <c r="BA32" s="0"/>
      <c r="BB32" s="0"/>
      <c r="BC32" s="0"/>
      <c r="BD32" s="0"/>
      <c r="BE32" s="0"/>
      <c r="BF32" s="0"/>
      <c r="BG32" s="0"/>
      <c r="BH32" s="0"/>
      <c r="BI32" s="0"/>
      <c r="BJ32" s="0"/>
      <c r="BK32" s="0"/>
      <c r="BL32" s="0"/>
      <c r="BM32" s="0"/>
      <c r="BN32" s="0"/>
      <c r="BO32" s="0"/>
      <c r="BP32" s="0"/>
      <c r="BQ32" s="0"/>
      <c r="BR32" s="0"/>
      <c r="BS32" s="0"/>
      <c r="BT32" s="0"/>
      <c r="BU32" s="0"/>
      <c r="BV32" s="0"/>
      <c r="BW32" s="0"/>
      <c r="BX32" s="0"/>
      <c r="BY32" s="0"/>
      <c r="BZ32" s="0"/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</row>
    <row r="33" customFormat="false" ht="19.5" hidden="false" customHeight="true" outlineLevel="0" collapsed="false">
      <c r="A33" s="53"/>
      <c r="B33" s="53" t="n">
        <v>5970</v>
      </c>
      <c r="C33" s="24" t="s">
        <v>75</v>
      </c>
      <c r="D33" s="53" t="s">
        <v>76</v>
      </c>
      <c r="E33" s="25" t="s">
        <v>13</v>
      </c>
      <c r="F33" s="26" t="n">
        <f aca="false">ROUND((F31-30)*0.5*2,2)</f>
        <v>47.5</v>
      </c>
      <c r="G33" s="50"/>
      <c r="H33" s="28"/>
      <c r="I33" s="28"/>
      <c r="J33" s="29"/>
      <c r="K33" s="0"/>
      <c r="L33" s="0"/>
      <c r="M33" s="0"/>
      <c r="N33" s="0"/>
      <c r="O33" s="0"/>
      <c r="P33" s="0"/>
      <c r="Q33" s="0"/>
      <c r="R33" s="0"/>
      <c r="S33" s="0"/>
      <c r="T33" s="0"/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</row>
    <row r="34" customFormat="false" ht="28.05" hidden="false" customHeight="true" outlineLevel="0" collapsed="false">
      <c r="A34" s="53"/>
      <c r="B34" s="54" t="n">
        <v>6110</v>
      </c>
      <c r="C34" s="24" t="s">
        <v>77</v>
      </c>
      <c r="D34" s="55" t="s">
        <v>78</v>
      </c>
      <c r="E34" s="56" t="s">
        <v>51</v>
      </c>
      <c r="F34" s="26" t="n">
        <f aca="false">ROUND(11*0.8*4*0.2,2)</f>
        <v>7.04</v>
      </c>
      <c r="G34" s="50"/>
      <c r="H34" s="28"/>
      <c r="I34" s="28"/>
      <c r="J34" s="29"/>
      <c r="K34" s="0"/>
      <c r="L34" s="0"/>
      <c r="M34" s="0"/>
      <c r="N34" s="0"/>
      <c r="O34" s="0"/>
      <c r="P34" s="0"/>
      <c r="Q34" s="0"/>
      <c r="R34" s="0"/>
      <c r="S34" s="0"/>
      <c r="T34" s="0"/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</row>
    <row r="35" customFormat="false" ht="15" hidden="false" customHeight="true" outlineLevel="0" collapsed="false">
      <c r="A35" s="39"/>
      <c r="B35" s="40"/>
      <c r="C35" s="41"/>
      <c r="D35" s="42" t="s">
        <v>45</v>
      </c>
      <c r="E35" s="42"/>
      <c r="F35" s="42"/>
      <c r="G35" s="42"/>
      <c r="H35" s="43"/>
      <c r="I35" s="43"/>
      <c r="J35" s="44"/>
      <c r="K35" s="0"/>
      <c r="L35" s="0"/>
      <c r="M35" s="0"/>
      <c r="N35" s="0"/>
      <c r="O35" s="0"/>
      <c r="P35" s="0"/>
      <c r="Q35" s="0"/>
      <c r="R35" s="0"/>
      <c r="S35" s="0"/>
      <c r="T35" s="0"/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</row>
    <row r="36" customFormat="false" ht="15.75" hidden="false" customHeight="true" outlineLevel="0" collapsed="false">
      <c r="A36" s="39"/>
      <c r="B36" s="40"/>
      <c r="C36" s="57"/>
      <c r="D36" s="58" t="s">
        <v>79</v>
      </c>
      <c r="E36" s="58"/>
      <c r="F36" s="58"/>
      <c r="G36" s="58"/>
      <c r="H36" s="59"/>
      <c r="I36" s="59"/>
      <c r="J36" s="60"/>
      <c r="M36" s="0"/>
    </row>
  </sheetData>
  <mergeCells count="26">
    <mergeCell ref="A1:J1"/>
    <mergeCell ref="A2:J2"/>
    <mergeCell ref="A3:J3"/>
    <mergeCell ref="C4:D4"/>
    <mergeCell ref="E4:G4"/>
    <mergeCell ref="C5:D5"/>
    <mergeCell ref="E5:G5"/>
    <mergeCell ref="C6:D6"/>
    <mergeCell ref="E6:G6"/>
    <mergeCell ref="C7:D7"/>
    <mergeCell ref="E7:F7"/>
    <mergeCell ref="A8:B9"/>
    <mergeCell ref="C8:C9"/>
    <mergeCell ref="D8:D9"/>
    <mergeCell ref="E8:E9"/>
    <mergeCell ref="F8:F9"/>
    <mergeCell ref="I8:I9"/>
    <mergeCell ref="J8:J9"/>
    <mergeCell ref="D18:G18"/>
    <mergeCell ref="H18:I18"/>
    <mergeCell ref="D26:G26"/>
    <mergeCell ref="H26:I26"/>
    <mergeCell ref="D35:G35"/>
    <mergeCell ref="H35:I35"/>
    <mergeCell ref="D36:G36"/>
    <mergeCell ref="H36:I36"/>
  </mergeCells>
  <printOptions headings="false" gridLines="false" gridLinesSet="true" horizontalCentered="true" verticalCentered="true"/>
  <pageMargins left="0.551388888888889" right="0.196527777777778" top="0.0395833333333333" bottom="0.00208333333333333" header="0.511805555555555" footer="0.511805555555555"/>
  <pageSetup paperSize="1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&amp;C&amp;"Arial,Normal"&amp;12&amp;P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9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G6" activeCellId="0" sqref="G6"/>
    </sheetView>
  </sheetViews>
  <sheetFormatPr defaultRowHeight="13.8"/>
  <cols>
    <col collapsed="false" hidden="false" max="1" min="1" style="1" width="11.6071428571429"/>
    <col collapsed="false" hidden="false" max="2" min="2" style="1" width="60.4744897959184"/>
    <col collapsed="false" hidden="false" max="3" min="3" style="1" width="7.1530612244898"/>
    <col collapsed="false" hidden="false" max="4" min="4" style="1" width="7.56122448979592"/>
    <col collapsed="false" hidden="false" max="5" min="5" style="1" width="11.3418367346939"/>
    <col collapsed="false" hidden="false" max="6" min="6" style="1" width="10.3928571428571"/>
    <col collapsed="false" hidden="false" max="7" min="7" style="1" width="14.0408163265306"/>
    <col collapsed="false" hidden="false" max="8" min="8" style="1" width="6.0765306122449"/>
    <col collapsed="false" hidden="true" max="13" min="9" style="1" width="0"/>
    <col collapsed="false" hidden="false" max="14" min="14" style="1" width="9.85204081632653"/>
    <col collapsed="false" hidden="false" max="251" min="15" style="1" width="6.0765306122449"/>
  </cols>
  <sheetData>
    <row r="1" customFormat="false" ht="15" hidden="false" customHeight="true" outlineLevel="0" collapsed="false">
      <c r="A1" s="61" t="s">
        <v>80</v>
      </c>
      <c r="B1" s="62" t="s">
        <v>81</v>
      </c>
      <c r="C1" s="62"/>
      <c r="D1" s="62"/>
      <c r="E1" s="62"/>
      <c r="F1" s="63"/>
      <c r="G1" s="64" t="s">
        <v>82</v>
      </c>
    </row>
    <row r="2" customFormat="false" ht="15.75" hidden="false" customHeight="true" outlineLevel="0" collapsed="false">
      <c r="A2" s="65" t="s">
        <v>83</v>
      </c>
      <c r="B2" s="66" t="s">
        <v>84</v>
      </c>
      <c r="C2" s="66"/>
      <c r="D2" s="67"/>
      <c r="E2" s="68"/>
      <c r="F2" s="65"/>
      <c r="G2" s="65"/>
    </row>
    <row r="3" customFormat="false" ht="14.15" hidden="false" customHeight="true" outlineLevel="0" collapsed="false">
      <c r="A3" s="65"/>
      <c r="B3" s="67"/>
      <c r="C3" s="67"/>
      <c r="D3" s="67"/>
      <c r="E3" s="68"/>
      <c r="F3" s="69"/>
      <c r="G3" s="69"/>
    </row>
    <row r="4" customFormat="false" ht="37.3" hidden="false" customHeight="false" outlineLevel="0" collapsed="false">
      <c r="A4" s="70" t="s">
        <v>85</v>
      </c>
      <c r="B4" s="70" t="s">
        <v>86</v>
      </c>
      <c r="C4" s="70" t="s">
        <v>87</v>
      </c>
      <c r="D4" s="70" t="s">
        <v>88</v>
      </c>
      <c r="E4" s="71" t="s">
        <v>89</v>
      </c>
      <c r="F4" s="70" t="s">
        <v>90</v>
      </c>
      <c r="G4" s="70" t="s">
        <v>91</v>
      </c>
    </row>
    <row r="5" customFormat="false" ht="12.7" hidden="false" customHeight="true" outlineLevel="0" collapsed="false">
      <c r="A5" s="72"/>
      <c r="B5" s="73"/>
      <c r="C5" s="74"/>
      <c r="D5" s="74"/>
      <c r="E5" s="75"/>
      <c r="F5" s="75"/>
      <c r="G5" s="75"/>
    </row>
    <row r="6" customFormat="false" ht="12.7" hidden="false" customHeight="true" outlineLevel="0" collapsed="false">
      <c r="A6" s="76" t="s">
        <v>25</v>
      </c>
      <c r="B6" s="77" t="s">
        <v>92</v>
      </c>
      <c r="C6" s="78" t="s">
        <v>93</v>
      </c>
      <c r="D6" s="78" t="s">
        <v>94</v>
      </c>
      <c r="E6" s="79" t="n">
        <v>1</v>
      </c>
      <c r="F6" s="80"/>
      <c r="G6" s="81"/>
    </row>
    <row r="7" customFormat="false" ht="24.65" hidden="false" customHeight="true" outlineLevel="0" collapsed="false">
      <c r="A7" s="23" t="s">
        <v>95</v>
      </c>
      <c r="B7" s="24" t="s">
        <v>96</v>
      </c>
      <c r="C7" s="82"/>
      <c r="D7" s="83" t="s">
        <v>94</v>
      </c>
      <c r="E7" s="75" t="n">
        <v>2</v>
      </c>
      <c r="F7" s="84"/>
      <c r="G7" s="85"/>
    </row>
    <row r="8" customFormat="false" ht="15" hidden="false" customHeight="true" outlineLevel="0" collapsed="false">
      <c r="A8" s="48"/>
      <c r="B8" s="48"/>
      <c r="C8" s="48"/>
      <c r="D8" s="48"/>
      <c r="E8" s="48"/>
      <c r="F8" s="48"/>
      <c r="G8" s="86"/>
    </row>
    <row r="9" customFormat="false" ht="12.7" hidden="false" customHeight="true" outlineLevel="0" collapsed="false">
      <c r="A9" s="76" t="s">
        <v>42</v>
      </c>
      <c r="B9" s="77" t="s">
        <v>97</v>
      </c>
      <c r="C9" s="78" t="s">
        <v>93</v>
      </c>
      <c r="D9" s="78" t="s">
        <v>94</v>
      </c>
      <c r="E9" s="79" t="n">
        <v>1</v>
      </c>
      <c r="F9" s="80"/>
      <c r="G9" s="81"/>
    </row>
    <row r="10" customFormat="false" ht="14" hidden="false" customHeight="true" outlineLevel="0" collapsed="false">
      <c r="A10" s="23" t="s">
        <v>98</v>
      </c>
      <c r="B10" s="24" t="s">
        <v>44</v>
      </c>
      <c r="C10" s="82"/>
      <c r="D10" s="83" t="s">
        <v>94</v>
      </c>
      <c r="E10" s="75" t="n">
        <f aca="false">0.6*1</f>
        <v>0.6</v>
      </c>
      <c r="F10" s="84"/>
      <c r="G10" s="85"/>
    </row>
    <row r="11" customFormat="false" ht="14" hidden="false" customHeight="true" outlineLevel="0" collapsed="false">
      <c r="A11" s="23" t="s">
        <v>99</v>
      </c>
      <c r="B11" s="24" t="s">
        <v>100</v>
      </c>
      <c r="C11" s="82"/>
      <c r="D11" s="83" t="s">
        <v>88</v>
      </c>
      <c r="E11" s="75" t="n">
        <v>1</v>
      </c>
      <c r="F11" s="84"/>
      <c r="G11" s="85"/>
    </row>
    <row r="12" customFormat="false" ht="13.8" hidden="false" customHeight="false" outlineLevel="0" collapsed="false">
      <c r="A12" s="87"/>
      <c r="B12" s="87"/>
      <c r="C12" s="87"/>
      <c r="D12" s="87"/>
      <c r="E12" s="87"/>
      <c r="F12" s="87"/>
      <c r="G12" s="88"/>
    </row>
    <row r="13" customFormat="false" ht="13.8" hidden="false" customHeight="false" outlineLevel="0" collapsed="false">
      <c r="A13" s="76" t="s">
        <v>65</v>
      </c>
      <c r="B13" s="77" t="s">
        <v>101</v>
      </c>
      <c r="C13" s="78" t="s">
        <v>93</v>
      </c>
      <c r="D13" s="78" t="s">
        <v>17</v>
      </c>
      <c r="E13" s="79" t="n">
        <v>1</v>
      </c>
      <c r="F13" s="80"/>
      <c r="G13" s="81"/>
    </row>
    <row r="14" customFormat="false" ht="13.8" hidden="false" customHeight="false" outlineLevel="0" collapsed="false">
      <c r="A14" s="54" t="s">
        <v>102</v>
      </c>
      <c r="B14" s="89" t="s">
        <v>103</v>
      </c>
      <c r="C14" s="87"/>
      <c r="D14" s="90" t="s">
        <v>51</v>
      </c>
      <c r="E14" s="91" t="n">
        <f aca="false">1.4*1.3*0.08</f>
        <v>0.1456</v>
      </c>
      <c r="F14" s="91"/>
      <c r="G14" s="91"/>
    </row>
    <row r="15" customFormat="false" ht="13.8" hidden="false" customHeight="false" outlineLevel="0" collapsed="false">
      <c r="A15" s="54" t="s">
        <v>104</v>
      </c>
      <c r="B15" s="89" t="s">
        <v>105</v>
      </c>
      <c r="C15" s="87"/>
      <c r="D15" s="90" t="s">
        <v>106</v>
      </c>
      <c r="E15" s="91" t="n">
        <f aca="false">E14</f>
        <v>0.1456</v>
      </c>
      <c r="F15" s="91"/>
      <c r="G15" s="91"/>
    </row>
    <row r="16" customFormat="false" ht="13.8" hidden="false" customHeight="false" outlineLevel="0" collapsed="false">
      <c r="A16" s="54" t="n">
        <v>72967</v>
      </c>
      <c r="B16" s="89" t="s">
        <v>107</v>
      </c>
      <c r="C16" s="87"/>
      <c r="D16" s="90" t="s">
        <v>17</v>
      </c>
      <c r="E16" s="91" t="n">
        <v>1</v>
      </c>
      <c r="F16" s="91"/>
      <c r="G16" s="91"/>
    </row>
    <row r="17" customFormat="false" ht="13.8" hidden="false" customHeight="false" outlineLevel="0" collapsed="false">
      <c r="A17" s="54" t="n">
        <v>6110</v>
      </c>
      <c r="B17" s="89" t="s">
        <v>108</v>
      </c>
      <c r="C17" s="87"/>
      <c r="D17" s="90" t="s">
        <v>51</v>
      </c>
      <c r="E17" s="91" t="n">
        <f aca="false">(1.43*1.43*0.15)*4</f>
        <v>1.22694</v>
      </c>
      <c r="F17" s="91"/>
      <c r="G17" s="91"/>
    </row>
    <row r="18" customFormat="false" ht="13.8" hidden="false" customHeight="false" outlineLevel="0" collapsed="false">
      <c r="A18" s="54" t="n">
        <v>88629</v>
      </c>
      <c r="B18" s="89" t="s">
        <v>109</v>
      </c>
      <c r="C18" s="87"/>
      <c r="D18" s="90" t="s">
        <v>51</v>
      </c>
      <c r="E18" s="91" t="n">
        <f aca="false">1.43*1.43*4*0.025</f>
        <v>0.20449</v>
      </c>
      <c r="F18" s="91"/>
      <c r="G18" s="91"/>
    </row>
    <row r="19" customFormat="false" ht="13.8" hidden="false" customHeight="false" outlineLevel="0" collapsed="false">
      <c r="A19" s="54" t="s">
        <v>110</v>
      </c>
      <c r="B19" s="89" t="s">
        <v>111</v>
      </c>
      <c r="C19" s="87"/>
      <c r="D19" s="90" t="s">
        <v>51</v>
      </c>
      <c r="E19" s="91" t="n">
        <f aca="false">1.43*1.43*0.08</f>
        <v>0.163592</v>
      </c>
      <c r="F19" s="91"/>
      <c r="G19" s="91"/>
    </row>
  </sheetData>
  <mergeCells count="3">
    <mergeCell ref="B1:E1"/>
    <mergeCell ref="B2:C2"/>
    <mergeCell ref="F2:G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1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&amp;C&amp;"Arial,Normal"&amp;12&amp;P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32"/>
  <sheetViews>
    <sheetView windowProtection="false" showFormulas="false" showGridLines="false" showRowColHeaders="true" showZeros="true" rightToLeft="false" tabSelected="false" showOutlineSymbols="true" defaultGridColor="true" view="normal" topLeftCell="A4" colorId="64" zoomScale="90" zoomScaleNormal="90" zoomScalePageLayoutView="100" workbookViewId="0">
      <selection pane="topLeft" activeCell="C7" activeCellId="0" sqref="C7"/>
    </sheetView>
  </sheetViews>
  <sheetFormatPr defaultRowHeight="13.8"/>
  <cols>
    <col collapsed="false" hidden="false" max="1" min="1" style="1" width="6.0765306122449"/>
    <col collapsed="false" hidden="false" max="2" min="2" style="1" width="93.280612244898"/>
    <col collapsed="false" hidden="false" max="4" min="3" style="1" width="18.765306122449"/>
    <col collapsed="false" hidden="false" max="233" min="5" style="1" width="7.56122448979592"/>
    <col collapsed="false" hidden="false" max="1025" min="234" style="0" width="8.23469387755102"/>
  </cols>
  <sheetData>
    <row r="1" customFormat="false" ht="68.25" hidden="false" customHeight="true" outlineLevel="0" collapsed="false">
      <c r="A1" s="92"/>
      <c r="B1" s="92"/>
      <c r="C1" s="92"/>
      <c r="D1" s="92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</row>
    <row r="2" customFormat="false" ht="21" hidden="false" customHeight="true" outlineLevel="0" collapsed="false">
      <c r="A2" s="93" t="s">
        <v>0</v>
      </c>
      <c r="B2" s="93"/>
      <c r="C2" s="93"/>
      <c r="D2" s="93"/>
      <c r="E2" s="0"/>
      <c r="F2" s="0"/>
      <c r="G2" s="0"/>
      <c r="H2" s="0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</row>
    <row r="3" customFormat="false" ht="15" hidden="false" customHeight="true" outlineLevel="0" collapsed="false">
      <c r="A3" s="93" t="s">
        <v>112</v>
      </c>
      <c r="B3" s="93"/>
      <c r="C3" s="93"/>
      <c r="D3" s="93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</row>
    <row r="4" customFormat="false" ht="17.25" hidden="false" customHeight="true" outlineLevel="0" collapsed="false">
      <c r="A4" s="94" t="s">
        <v>113</v>
      </c>
      <c r="B4" s="95" t="s">
        <v>114</v>
      </c>
      <c r="C4" s="95" t="s">
        <v>115</v>
      </c>
      <c r="D4" s="95" t="s">
        <v>116</v>
      </c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</row>
    <row r="5" s="100" customFormat="true" ht="15" hidden="false" customHeight="true" outlineLevel="0" collapsed="false">
      <c r="A5" s="96" t="n">
        <v>1</v>
      </c>
      <c r="B5" s="97" t="s">
        <v>24</v>
      </c>
      <c r="C5" s="98"/>
      <c r="D5" s="98"/>
      <c r="E5" s="1"/>
      <c r="F5" s="1"/>
      <c r="G5" s="1"/>
      <c r="H5" s="1"/>
      <c r="I5" s="1"/>
      <c r="J5" s="1"/>
      <c r="K5" s="1"/>
      <c r="L5" s="1"/>
      <c r="M5" s="1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AME5" s="0"/>
      <c r="AMF5" s="0"/>
      <c r="AMG5" s="0"/>
      <c r="AMH5" s="0"/>
      <c r="AMI5" s="0"/>
      <c r="AMJ5" s="0"/>
    </row>
    <row r="6" customFormat="false" ht="15" hidden="false" customHeight="true" outlineLevel="0" collapsed="false">
      <c r="A6" s="24" t="s">
        <v>26</v>
      </c>
      <c r="B6" s="24" t="s">
        <v>27</v>
      </c>
      <c r="C6" s="101"/>
      <c r="D6" s="101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</row>
    <row r="7" customFormat="false" ht="15" hidden="false" customHeight="true" outlineLevel="0" collapsed="false">
      <c r="A7" s="31" t="s">
        <v>28</v>
      </c>
      <c r="B7" s="31" t="s">
        <v>29</v>
      </c>
      <c r="C7" s="101"/>
      <c r="D7" s="101"/>
      <c r="E7" s="0"/>
      <c r="F7" s="0"/>
      <c r="G7" s="0"/>
      <c r="H7" s="0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</row>
    <row r="8" customFormat="false" ht="15.75" hidden="false" customHeight="true" outlineLevel="0" collapsed="false">
      <c r="A8" s="24" t="s">
        <v>31</v>
      </c>
      <c r="B8" s="24" t="s">
        <v>32</v>
      </c>
      <c r="C8" s="101"/>
      <c r="D8" s="101"/>
      <c r="E8" s="0"/>
      <c r="F8" s="0"/>
      <c r="G8" s="0"/>
      <c r="H8" s="0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</row>
    <row r="9" customFormat="false" ht="15" hidden="false" customHeight="true" outlineLevel="0" collapsed="false">
      <c r="A9" s="24" t="s">
        <v>35</v>
      </c>
      <c r="B9" s="24" t="s">
        <v>36</v>
      </c>
      <c r="C9" s="101"/>
      <c r="D9" s="101"/>
      <c r="E9" s="0"/>
      <c r="F9" s="0"/>
      <c r="G9" s="0"/>
      <c r="H9" s="0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</row>
    <row r="10" customFormat="false" ht="15.75" hidden="false" customHeight="true" outlineLevel="0" collapsed="false">
      <c r="A10" s="24" t="s">
        <v>37</v>
      </c>
      <c r="B10" s="24" t="s">
        <v>38</v>
      </c>
      <c r="C10" s="101"/>
      <c r="D10" s="101"/>
      <c r="E10" s="0"/>
      <c r="F10" s="0"/>
      <c r="G10" s="0"/>
      <c r="H10" s="0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</row>
    <row r="11" customFormat="false" ht="16.9" hidden="false" customHeight="true" outlineLevel="0" collapsed="false">
      <c r="A11" s="31" t="s">
        <v>40</v>
      </c>
      <c r="B11" s="35" t="s">
        <v>41</v>
      </c>
      <c r="C11" s="101"/>
      <c r="D11" s="101"/>
      <c r="E11" s="0"/>
      <c r="F11" s="0"/>
      <c r="G11" s="0"/>
      <c r="H11" s="0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</row>
    <row r="12" customFormat="false" ht="15.75" hidden="false" customHeight="true" outlineLevel="0" collapsed="false">
      <c r="A12" s="24" t="s">
        <v>43</v>
      </c>
      <c r="B12" s="24" t="s">
        <v>44</v>
      </c>
      <c r="C12" s="101"/>
      <c r="D12" s="101"/>
      <c r="E12" s="0"/>
      <c r="F12" s="0"/>
      <c r="G12" s="0"/>
      <c r="H12" s="0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</row>
    <row r="13" s="107" customFormat="true" ht="15.75" hidden="false" customHeight="true" outlineLevel="0" collapsed="false">
      <c r="A13" s="102"/>
      <c r="B13" s="103" t="s">
        <v>45</v>
      </c>
      <c r="C13" s="104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  <c r="CB13" s="106"/>
      <c r="CC13" s="106"/>
      <c r="CD13" s="106"/>
      <c r="CE13" s="106"/>
      <c r="CF13" s="106"/>
      <c r="CG13" s="106"/>
      <c r="CH13" s="106"/>
      <c r="CI13" s="106"/>
      <c r="CJ13" s="106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106"/>
      <c r="DF13" s="106"/>
      <c r="DG13" s="106"/>
      <c r="DH13" s="106"/>
      <c r="DI13" s="106"/>
      <c r="DJ13" s="106"/>
      <c r="DK13" s="106"/>
      <c r="DL13" s="106"/>
      <c r="DM13" s="106"/>
      <c r="DN13" s="106"/>
      <c r="DO13" s="106"/>
      <c r="DP13" s="106"/>
      <c r="DQ13" s="106"/>
      <c r="DR13" s="106"/>
      <c r="DS13" s="106"/>
      <c r="DT13" s="106"/>
      <c r="DU13" s="106"/>
      <c r="DV13" s="106"/>
      <c r="DW13" s="106"/>
      <c r="DX13" s="106"/>
      <c r="DY13" s="106"/>
      <c r="DZ13" s="106"/>
      <c r="EA13" s="106"/>
      <c r="EB13" s="106"/>
      <c r="EC13" s="106"/>
      <c r="ED13" s="106"/>
      <c r="EE13" s="106"/>
      <c r="EF13" s="106"/>
      <c r="EG13" s="106"/>
      <c r="EH13" s="106"/>
      <c r="EI13" s="106"/>
      <c r="EJ13" s="106"/>
      <c r="EK13" s="106"/>
      <c r="EL13" s="106"/>
      <c r="EM13" s="106"/>
      <c r="EN13" s="106"/>
      <c r="EO13" s="106"/>
      <c r="EP13" s="106"/>
      <c r="EQ13" s="106"/>
      <c r="ER13" s="106"/>
      <c r="ES13" s="106"/>
      <c r="ET13" s="106"/>
      <c r="EU13" s="106"/>
      <c r="EV13" s="106"/>
      <c r="EW13" s="106"/>
      <c r="EX13" s="106"/>
      <c r="EY13" s="106"/>
      <c r="EZ13" s="106"/>
      <c r="FA13" s="106"/>
      <c r="FB13" s="106"/>
      <c r="FC13" s="106"/>
      <c r="FD13" s="106"/>
      <c r="FE13" s="106"/>
      <c r="FF13" s="106"/>
      <c r="FG13" s="106"/>
      <c r="FH13" s="106"/>
      <c r="FI13" s="106"/>
      <c r="FJ13" s="106"/>
      <c r="FK13" s="106"/>
      <c r="FL13" s="106"/>
      <c r="FM13" s="106"/>
      <c r="FN13" s="106"/>
      <c r="FO13" s="106"/>
      <c r="FP13" s="106"/>
      <c r="FQ13" s="106"/>
      <c r="FR13" s="106"/>
      <c r="FS13" s="106"/>
      <c r="FT13" s="106"/>
      <c r="FU13" s="106"/>
      <c r="FV13" s="106"/>
      <c r="FW13" s="106"/>
      <c r="FX13" s="106"/>
      <c r="FY13" s="106"/>
      <c r="FZ13" s="106"/>
      <c r="GA13" s="106"/>
      <c r="GB13" s="106"/>
      <c r="GC13" s="106"/>
      <c r="GD13" s="106"/>
      <c r="GE13" s="106"/>
      <c r="GF13" s="106"/>
      <c r="GG13" s="106"/>
      <c r="GH13" s="106"/>
      <c r="GI13" s="106"/>
      <c r="GJ13" s="106"/>
      <c r="GK13" s="106"/>
      <c r="GL13" s="106"/>
      <c r="GM13" s="106"/>
      <c r="GN13" s="106"/>
      <c r="GO13" s="106"/>
      <c r="GP13" s="106"/>
      <c r="GQ13" s="106"/>
      <c r="GR13" s="106"/>
      <c r="GS13" s="106"/>
      <c r="GT13" s="106"/>
      <c r="GU13" s="106"/>
      <c r="GV13" s="106"/>
      <c r="GW13" s="106"/>
      <c r="GX13" s="106"/>
      <c r="GY13" s="106"/>
      <c r="GZ13" s="106"/>
      <c r="HA13" s="106"/>
      <c r="HB13" s="106"/>
      <c r="HC13" s="106"/>
      <c r="HD13" s="106"/>
      <c r="HE13" s="106"/>
      <c r="HF13" s="106"/>
      <c r="HG13" s="106"/>
      <c r="HH13" s="106"/>
      <c r="HI13" s="106"/>
      <c r="HJ13" s="106"/>
      <c r="HK13" s="106"/>
      <c r="HL13" s="106"/>
      <c r="HM13" s="106"/>
      <c r="HN13" s="106"/>
      <c r="HO13" s="106"/>
      <c r="HP13" s="106"/>
      <c r="HQ13" s="106"/>
      <c r="HR13" s="106"/>
      <c r="HS13" s="106"/>
      <c r="HT13" s="106"/>
      <c r="HU13" s="106"/>
      <c r="HV13" s="106"/>
      <c r="HW13" s="106"/>
      <c r="HX13" s="106"/>
      <c r="HY13" s="106"/>
      <c r="AME13" s="108"/>
      <c r="AMF13" s="108"/>
      <c r="AMG13" s="108"/>
      <c r="AMH13" s="108"/>
      <c r="AMI13" s="108"/>
      <c r="AMJ13" s="108"/>
    </row>
    <row r="14" s="100" customFormat="true" ht="15.75" hidden="false" customHeight="true" outlineLevel="0" collapsed="false">
      <c r="A14" s="96" t="n">
        <v>2</v>
      </c>
      <c r="B14" s="109" t="s">
        <v>46</v>
      </c>
      <c r="C14" s="110"/>
      <c r="D14" s="110"/>
      <c r="E14" s="1"/>
      <c r="F14" s="1"/>
      <c r="G14" s="1"/>
      <c r="H14" s="1"/>
      <c r="I14" s="1"/>
      <c r="J14" s="1"/>
      <c r="K14" s="1"/>
      <c r="L14" s="1"/>
      <c r="M14" s="1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AME14" s="0"/>
      <c r="AMF14" s="0"/>
      <c r="AMG14" s="0"/>
      <c r="AMH14" s="0"/>
      <c r="AMI14" s="0"/>
      <c r="AMJ14" s="0"/>
    </row>
    <row r="15" customFormat="false" ht="15.75" hidden="false" customHeight="true" outlineLevel="0" collapsed="false">
      <c r="A15" s="24" t="s">
        <v>47</v>
      </c>
      <c r="B15" s="49" t="s">
        <v>48</v>
      </c>
      <c r="C15" s="111"/>
      <c r="D15" s="111"/>
      <c r="E15" s="0"/>
      <c r="F15" s="0"/>
      <c r="G15" s="0"/>
      <c r="H15" s="0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</row>
    <row r="16" customFormat="false" ht="13.8" hidden="false" customHeight="false" outlineLevel="0" collapsed="false">
      <c r="A16" s="24" t="s">
        <v>49</v>
      </c>
      <c r="B16" s="49" t="s">
        <v>50</v>
      </c>
      <c r="C16" s="112"/>
      <c r="D16" s="112"/>
      <c r="E16" s="0"/>
      <c r="F16" s="0"/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</row>
    <row r="17" customFormat="false" ht="13.8" hidden="false" customHeight="false" outlineLevel="0" collapsed="false">
      <c r="A17" s="24" t="s">
        <v>52</v>
      </c>
      <c r="B17" s="49" t="s">
        <v>53</v>
      </c>
      <c r="C17" s="112"/>
      <c r="D17" s="112"/>
      <c r="E17" s="0"/>
      <c r="F17" s="0"/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</row>
    <row r="18" customFormat="false" ht="13.8" hidden="false" customHeight="false" outlineLevel="0" collapsed="false">
      <c r="A18" s="31" t="s">
        <v>55</v>
      </c>
      <c r="B18" s="31" t="s">
        <v>56</v>
      </c>
      <c r="C18" s="112"/>
      <c r="D18" s="112"/>
      <c r="E18" s="0"/>
      <c r="F18" s="0"/>
      <c r="G18" s="0"/>
      <c r="H18" s="0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</row>
    <row r="19" customFormat="false" ht="13.8" hidden="false" customHeight="false" outlineLevel="0" collapsed="false">
      <c r="A19" s="24" t="s">
        <v>57</v>
      </c>
      <c r="B19" s="24" t="s">
        <v>58</v>
      </c>
      <c r="C19" s="112"/>
      <c r="D19" s="112"/>
      <c r="E19" s="0"/>
      <c r="F19" s="0"/>
      <c r="G19" s="0"/>
      <c r="H19" s="0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</row>
    <row r="20" customFormat="false" ht="13.8" hidden="false" customHeight="false" outlineLevel="0" collapsed="false">
      <c r="A20" s="24" t="s">
        <v>59</v>
      </c>
      <c r="B20" s="49" t="s">
        <v>60</v>
      </c>
      <c r="C20" s="112"/>
      <c r="D20" s="112"/>
      <c r="E20" s="0"/>
      <c r="F20" s="0"/>
      <c r="G20" s="0"/>
      <c r="H20" s="0"/>
      <c r="I20" s="0"/>
      <c r="J20" s="0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</row>
    <row r="21" s="107" customFormat="true" ht="13.8" hidden="false" customHeight="false" outlineLevel="0" collapsed="false">
      <c r="A21" s="102"/>
      <c r="B21" s="103" t="s">
        <v>45</v>
      </c>
      <c r="C21" s="104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  <c r="BI21" s="106"/>
      <c r="BJ21" s="106"/>
      <c r="BK21" s="106"/>
      <c r="BL21" s="106"/>
      <c r="BM21" s="106"/>
      <c r="BN21" s="106"/>
      <c r="BO21" s="106"/>
      <c r="BP21" s="106"/>
      <c r="BQ21" s="106"/>
      <c r="BR21" s="106"/>
      <c r="BS21" s="106"/>
      <c r="BT21" s="106"/>
      <c r="BU21" s="106"/>
      <c r="BV21" s="106"/>
      <c r="BW21" s="106"/>
      <c r="BX21" s="106"/>
      <c r="BY21" s="106"/>
      <c r="BZ21" s="106"/>
      <c r="CA21" s="106"/>
      <c r="CB21" s="106"/>
      <c r="CC21" s="106"/>
      <c r="CD21" s="106"/>
      <c r="CE21" s="106"/>
      <c r="CF21" s="106"/>
      <c r="CG21" s="106"/>
      <c r="CH21" s="106"/>
      <c r="CI21" s="106"/>
      <c r="CJ21" s="106"/>
      <c r="CK21" s="106"/>
      <c r="CL21" s="106"/>
      <c r="CM21" s="106"/>
      <c r="CN21" s="106"/>
      <c r="CO21" s="106"/>
      <c r="CP21" s="106"/>
      <c r="CQ21" s="106"/>
      <c r="CR21" s="106"/>
      <c r="CS21" s="106"/>
      <c r="CT21" s="106"/>
      <c r="CU21" s="106"/>
      <c r="CV21" s="106"/>
      <c r="CW21" s="106"/>
      <c r="CX21" s="106"/>
      <c r="CY21" s="106"/>
      <c r="CZ21" s="106"/>
      <c r="DA21" s="106"/>
      <c r="DB21" s="106"/>
      <c r="DC21" s="106"/>
      <c r="DD21" s="106"/>
      <c r="DE21" s="106"/>
      <c r="DF21" s="106"/>
      <c r="DG21" s="106"/>
      <c r="DH21" s="106"/>
      <c r="DI21" s="106"/>
      <c r="DJ21" s="106"/>
      <c r="DK21" s="106"/>
      <c r="DL21" s="106"/>
      <c r="DM21" s="106"/>
      <c r="DN21" s="106"/>
      <c r="DO21" s="106"/>
      <c r="DP21" s="106"/>
      <c r="DQ21" s="106"/>
      <c r="DR21" s="106"/>
      <c r="DS21" s="106"/>
      <c r="DT21" s="106"/>
      <c r="DU21" s="106"/>
      <c r="DV21" s="106"/>
      <c r="DW21" s="106"/>
      <c r="DX21" s="106"/>
      <c r="DY21" s="106"/>
      <c r="DZ21" s="106"/>
      <c r="EA21" s="106"/>
      <c r="EB21" s="106"/>
      <c r="EC21" s="106"/>
      <c r="ED21" s="106"/>
      <c r="EE21" s="106"/>
      <c r="EF21" s="106"/>
      <c r="EG21" s="106"/>
      <c r="EH21" s="106"/>
      <c r="EI21" s="106"/>
      <c r="EJ21" s="106"/>
      <c r="EK21" s="106"/>
      <c r="EL21" s="106"/>
      <c r="EM21" s="106"/>
      <c r="EN21" s="106"/>
      <c r="EO21" s="106"/>
      <c r="EP21" s="106"/>
      <c r="EQ21" s="106"/>
      <c r="ER21" s="106"/>
      <c r="ES21" s="106"/>
      <c r="ET21" s="106"/>
      <c r="EU21" s="106"/>
      <c r="EV21" s="106"/>
      <c r="EW21" s="106"/>
      <c r="EX21" s="106"/>
      <c r="EY21" s="106"/>
      <c r="EZ21" s="106"/>
      <c r="FA21" s="106"/>
      <c r="FB21" s="106"/>
      <c r="FC21" s="106"/>
      <c r="FD21" s="106"/>
      <c r="FE21" s="106"/>
      <c r="FF21" s="106"/>
      <c r="FG21" s="106"/>
      <c r="FH21" s="106"/>
      <c r="FI21" s="106"/>
      <c r="FJ21" s="106"/>
      <c r="FK21" s="106"/>
      <c r="FL21" s="106"/>
      <c r="FM21" s="106"/>
      <c r="FN21" s="106"/>
      <c r="FO21" s="106"/>
      <c r="FP21" s="106"/>
      <c r="FQ21" s="106"/>
      <c r="FR21" s="106"/>
      <c r="FS21" s="106"/>
      <c r="FT21" s="106"/>
      <c r="FU21" s="106"/>
      <c r="FV21" s="106"/>
      <c r="FW21" s="106"/>
      <c r="FX21" s="106"/>
      <c r="FY21" s="106"/>
      <c r="FZ21" s="106"/>
      <c r="GA21" s="106"/>
      <c r="GB21" s="106"/>
      <c r="GC21" s="106"/>
      <c r="GD21" s="106"/>
      <c r="GE21" s="106"/>
      <c r="GF21" s="106"/>
      <c r="GG21" s="106"/>
      <c r="GH21" s="106"/>
      <c r="GI21" s="106"/>
      <c r="GJ21" s="106"/>
      <c r="GK21" s="106"/>
      <c r="GL21" s="106"/>
      <c r="GM21" s="106"/>
      <c r="GN21" s="106"/>
      <c r="GO21" s="106"/>
      <c r="GP21" s="106"/>
      <c r="GQ21" s="106"/>
      <c r="GR21" s="106"/>
      <c r="GS21" s="106"/>
      <c r="GT21" s="106"/>
      <c r="GU21" s="106"/>
      <c r="GV21" s="106"/>
      <c r="GW21" s="106"/>
      <c r="GX21" s="106"/>
      <c r="GY21" s="106"/>
      <c r="GZ21" s="106"/>
      <c r="HA21" s="106"/>
      <c r="HB21" s="106"/>
      <c r="HC21" s="106"/>
      <c r="HD21" s="106"/>
      <c r="HE21" s="106"/>
      <c r="HF21" s="106"/>
      <c r="HG21" s="106"/>
      <c r="HH21" s="106"/>
      <c r="HI21" s="106"/>
      <c r="HJ21" s="106"/>
      <c r="HK21" s="106"/>
      <c r="HL21" s="106"/>
      <c r="HM21" s="106"/>
      <c r="HN21" s="106"/>
      <c r="HO21" s="106"/>
      <c r="HP21" s="106"/>
      <c r="HQ21" s="106"/>
      <c r="HR21" s="106"/>
      <c r="HS21" s="106"/>
      <c r="HT21" s="106"/>
      <c r="HU21" s="106"/>
      <c r="HV21" s="106"/>
      <c r="HW21" s="106"/>
      <c r="HX21" s="106"/>
      <c r="HY21" s="106"/>
      <c r="AME21" s="108"/>
      <c r="AMF21" s="108"/>
      <c r="AMG21" s="108"/>
      <c r="AMH21" s="108"/>
      <c r="AMI21" s="108"/>
      <c r="AMJ21" s="108"/>
    </row>
    <row r="22" s="100" customFormat="true" ht="13.8" hidden="false" customHeight="false" outlineLevel="0" collapsed="false">
      <c r="A22" s="96" t="n">
        <v>3</v>
      </c>
      <c r="B22" s="109" t="s">
        <v>61</v>
      </c>
      <c r="C22" s="113"/>
      <c r="D22" s="113"/>
      <c r="E22" s="1"/>
      <c r="F22" s="1"/>
      <c r="G22" s="1"/>
      <c r="H22" s="1"/>
      <c r="I22" s="1"/>
      <c r="J22" s="1"/>
      <c r="K22" s="1"/>
      <c r="L22" s="1"/>
      <c r="M22" s="1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AME22" s="0"/>
      <c r="AMF22" s="0"/>
      <c r="AMG22" s="0"/>
      <c r="AMH22" s="0"/>
      <c r="AMI22" s="0"/>
      <c r="AMJ22" s="0"/>
    </row>
    <row r="23" customFormat="false" ht="25.35" hidden="false" customHeight="false" outlineLevel="0" collapsed="false">
      <c r="A23" s="24" t="s">
        <v>62</v>
      </c>
      <c r="B23" s="114" t="s">
        <v>63</v>
      </c>
      <c r="C23" s="112"/>
      <c r="D23" s="112"/>
      <c r="E23" s="0"/>
      <c r="F23" s="0"/>
      <c r="G23" s="0"/>
      <c r="H23" s="0"/>
      <c r="I23" s="0"/>
      <c r="J23" s="0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</row>
    <row r="24" customFormat="false" ht="13.8" hidden="false" customHeight="false" outlineLevel="0" collapsed="false">
      <c r="A24" s="24" t="s">
        <v>66</v>
      </c>
      <c r="B24" s="114" t="s">
        <v>67</v>
      </c>
      <c r="C24" s="112"/>
      <c r="D24" s="112"/>
      <c r="E24" s="0"/>
      <c r="F24" s="0"/>
      <c r="G24" s="0"/>
      <c r="H24" s="0"/>
      <c r="I24" s="0"/>
      <c r="J24" s="0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</row>
    <row r="25" customFormat="false" ht="13.8" hidden="false" customHeight="false" outlineLevel="0" collapsed="false">
      <c r="A25" s="24" t="s">
        <v>68</v>
      </c>
      <c r="B25" s="114" t="s">
        <v>69</v>
      </c>
      <c r="C25" s="112"/>
      <c r="D25" s="112"/>
      <c r="E25" s="0"/>
      <c r="F25" s="0"/>
      <c r="G25" s="0"/>
      <c r="H25" s="0"/>
      <c r="I25" s="0"/>
      <c r="J25" s="0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</row>
    <row r="26" customFormat="false" ht="21.9" hidden="false" customHeight="true" outlineLevel="0" collapsed="false">
      <c r="A26" s="24" t="s">
        <v>71</v>
      </c>
      <c r="B26" s="114" t="s">
        <v>72</v>
      </c>
      <c r="C26" s="112"/>
      <c r="D26" s="112"/>
      <c r="E26" s="0"/>
      <c r="F26" s="0"/>
      <c r="G26" s="0"/>
      <c r="H26" s="0"/>
      <c r="I26" s="0"/>
      <c r="J26" s="0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</row>
    <row r="27" customFormat="false" ht="13.8" hidden="false" customHeight="false" outlineLevel="0" collapsed="false">
      <c r="A27" s="24" t="s">
        <v>73</v>
      </c>
      <c r="B27" s="114" t="s">
        <v>74</v>
      </c>
      <c r="C27" s="112"/>
      <c r="D27" s="112"/>
      <c r="E27" s="0"/>
      <c r="F27" s="0"/>
      <c r="G27" s="0"/>
      <c r="H27" s="0"/>
      <c r="I27" s="0"/>
      <c r="J27" s="0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</row>
    <row r="28" customFormat="false" ht="13.8" hidden="false" customHeight="false" outlineLevel="0" collapsed="false">
      <c r="A28" s="24" t="s">
        <v>75</v>
      </c>
      <c r="B28" s="114" t="s">
        <v>76</v>
      </c>
      <c r="C28" s="112"/>
      <c r="D28" s="112"/>
      <c r="E28" s="0"/>
      <c r="F28" s="0"/>
      <c r="G28" s="0"/>
      <c r="H28" s="0"/>
      <c r="I28" s="0"/>
      <c r="J28" s="0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</row>
    <row r="29" customFormat="false" ht="13.8" hidden="false" customHeight="false" outlineLevel="0" collapsed="false">
      <c r="A29" s="24" t="s">
        <v>77</v>
      </c>
      <c r="B29" s="55" t="s">
        <v>78</v>
      </c>
      <c r="C29" s="112"/>
      <c r="D29" s="112"/>
      <c r="E29" s="0"/>
      <c r="F29" s="0"/>
      <c r="G29" s="0"/>
      <c r="H29" s="0"/>
      <c r="I29" s="0"/>
      <c r="J29" s="0"/>
      <c r="K29" s="0"/>
      <c r="L29" s="0"/>
      <c r="M29" s="0"/>
      <c r="N29" s="0"/>
      <c r="O29" s="0"/>
      <c r="P29" s="0"/>
      <c r="Q29" s="0"/>
      <c r="R29" s="0"/>
      <c r="S29" s="0"/>
      <c r="T29" s="0"/>
      <c r="U29" s="0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</row>
    <row r="30" s="107" customFormat="true" ht="13.8" hidden="false" customHeight="false" outlineLevel="0" collapsed="false">
      <c r="A30" s="102"/>
      <c r="B30" s="103" t="s">
        <v>45</v>
      </c>
      <c r="C30" s="104"/>
      <c r="D30" s="104"/>
      <c r="E30" s="105"/>
      <c r="F30" s="105"/>
      <c r="G30" s="105"/>
      <c r="H30" s="105"/>
      <c r="I30" s="105"/>
      <c r="J30" s="105"/>
      <c r="K30" s="105"/>
      <c r="L30" s="105"/>
      <c r="M30" s="105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6"/>
      <c r="BM30" s="106"/>
      <c r="BN30" s="106"/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/>
      <c r="CA30" s="106"/>
      <c r="CB30" s="106"/>
      <c r="CC30" s="106"/>
      <c r="CD30" s="106"/>
      <c r="CE30" s="106"/>
      <c r="CF30" s="106"/>
      <c r="CG30" s="106"/>
      <c r="CH30" s="106"/>
      <c r="CI30" s="106"/>
      <c r="CJ30" s="106"/>
      <c r="CK30" s="106"/>
      <c r="CL30" s="106"/>
      <c r="CM30" s="106"/>
      <c r="CN30" s="106"/>
      <c r="CO30" s="106"/>
      <c r="CP30" s="106"/>
      <c r="CQ30" s="106"/>
      <c r="CR30" s="106"/>
      <c r="CS30" s="106"/>
      <c r="CT30" s="106"/>
      <c r="CU30" s="106"/>
      <c r="CV30" s="106"/>
      <c r="CW30" s="106"/>
      <c r="CX30" s="106"/>
      <c r="CY30" s="106"/>
      <c r="CZ30" s="106"/>
      <c r="DA30" s="106"/>
      <c r="DB30" s="106"/>
      <c r="DC30" s="106"/>
      <c r="DD30" s="106"/>
      <c r="DE30" s="106"/>
      <c r="DF30" s="106"/>
      <c r="DG30" s="106"/>
      <c r="DH30" s="106"/>
      <c r="DI30" s="106"/>
      <c r="DJ30" s="106"/>
      <c r="DK30" s="106"/>
      <c r="DL30" s="106"/>
      <c r="DM30" s="106"/>
      <c r="DN30" s="106"/>
      <c r="DO30" s="106"/>
      <c r="DP30" s="106"/>
      <c r="DQ30" s="106"/>
      <c r="DR30" s="106"/>
      <c r="DS30" s="106"/>
      <c r="DT30" s="106"/>
      <c r="DU30" s="106"/>
      <c r="DV30" s="106"/>
      <c r="DW30" s="106"/>
      <c r="DX30" s="106"/>
      <c r="DY30" s="106"/>
      <c r="DZ30" s="106"/>
      <c r="EA30" s="106"/>
      <c r="EB30" s="106"/>
      <c r="EC30" s="106"/>
      <c r="ED30" s="106"/>
      <c r="EE30" s="106"/>
      <c r="EF30" s="106"/>
      <c r="EG30" s="106"/>
      <c r="EH30" s="106"/>
      <c r="EI30" s="106"/>
      <c r="EJ30" s="106"/>
      <c r="EK30" s="106"/>
      <c r="EL30" s="106"/>
      <c r="EM30" s="106"/>
      <c r="EN30" s="106"/>
      <c r="EO30" s="106"/>
      <c r="EP30" s="106"/>
      <c r="EQ30" s="106"/>
      <c r="ER30" s="106"/>
      <c r="ES30" s="106"/>
      <c r="ET30" s="106"/>
      <c r="EU30" s="106"/>
      <c r="EV30" s="106"/>
      <c r="EW30" s="106"/>
      <c r="EX30" s="106"/>
      <c r="EY30" s="106"/>
      <c r="EZ30" s="106"/>
      <c r="FA30" s="106"/>
      <c r="FB30" s="106"/>
      <c r="FC30" s="106"/>
      <c r="FD30" s="106"/>
      <c r="FE30" s="106"/>
      <c r="FF30" s="106"/>
      <c r="FG30" s="106"/>
      <c r="FH30" s="106"/>
      <c r="FI30" s="106"/>
      <c r="FJ30" s="106"/>
      <c r="FK30" s="106"/>
      <c r="FL30" s="106"/>
      <c r="FM30" s="106"/>
      <c r="FN30" s="106"/>
      <c r="FO30" s="106"/>
      <c r="FP30" s="106"/>
      <c r="FQ30" s="106"/>
      <c r="FR30" s="106"/>
      <c r="FS30" s="106"/>
      <c r="FT30" s="106"/>
      <c r="FU30" s="106"/>
      <c r="FV30" s="106"/>
      <c r="FW30" s="106"/>
      <c r="FX30" s="106"/>
      <c r="FY30" s="106"/>
      <c r="FZ30" s="106"/>
      <c r="GA30" s="106"/>
      <c r="GB30" s="106"/>
      <c r="GC30" s="106"/>
      <c r="GD30" s="106"/>
      <c r="GE30" s="106"/>
      <c r="GF30" s="106"/>
      <c r="GG30" s="106"/>
      <c r="GH30" s="106"/>
      <c r="GI30" s="106"/>
      <c r="GJ30" s="106"/>
      <c r="GK30" s="106"/>
      <c r="GL30" s="106"/>
      <c r="GM30" s="106"/>
      <c r="GN30" s="106"/>
      <c r="GO30" s="106"/>
      <c r="GP30" s="106"/>
      <c r="GQ30" s="106"/>
      <c r="GR30" s="106"/>
      <c r="GS30" s="106"/>
      <c r="GT30" s="106"/>
      <c r="GU30" s="106"/>
      <c r="GV30" s="106"/>
      <c r="GW30" s="106"/>
      <c r="GX30" s="106"/>
      <c r="GY30" s="106"/>
      <c r="GZ30" s="106"/>
      <c r="HA30" s="106"/>
      <c r="HB30" s="106"/>
      <c r="HC30" s="106"/>
      <c r="HD30" s="106"/>
      <c r="HE30" s="106"/>
      <c r="HF30" s="106"/>
      <c r="HG30" s="106"/>
      <c r="HH30" s="106"/>
      <c r="HI30" s="106"/>
      <c r="HJ30" s="106"/>
      <c r="HK30" s="106"/>
      <c r="HL30" s="106"/>
      <c r="HM30" s="106"/>
      <c r="HN30" s="106"/>
      <c r="HO30" s="106"/>
      <c r="HP30" s="106"/>
      <c r="HQ30" s="106"/>
      <c r="HR30" s="106"/>
      <c r="HS30" s="106"/>
      <c r="HT30" s="106"/>
      <c r="HU30" s="106"/>
      <c r="HV30" s="106"/>
      <c r="HW30" s="106"/>
      <c r="HX30" s="106"/>
      <c r="HY30" s="106"/>
      <c r="AME30" s="108"/>
      <c r="AMF30" s="108"/>
      <c r="AMG30" s="108"/>
      <c r="AMH30" s="108"/>
      <c r="AMI30" s="108"/>
      <c r="AMJ30" s="108"/>
    </row>
    <row r="31" s="100" customFormat="true" ht="13.8" hidden="false" customHeight="false" outlineLevel="0" collapsed="false">
      <c r="A31" s="115"/>
      <c r="B31" s="103" t="s">
        <v>117</v>
      </c>
      <c r="C31" s="113"/>
      <c r="D31" s="113"/>
      <c r="E31" s="1"/>
      <c r="F31" s="1"/>
      <c r="G31" s="1"/>
      <c r="H31" s="1"/>
      <c r="I31" s="1"/>
      <c r="J31" s="1"/>
      <c r="K31" s="1"/>
      <c r="L31" s="1"/>
      <c r="M31" s="1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AME31" s="0"/>
      <c r="AMF31" s="0"/>
      <c r="AMG31" s="0"/>
      <c r="AMH31" s="0"/>
      <c r="AMI31" s="0"/>
      <c r="AMJ31" s="0"/>
    </row>
    <row r="32" s="120" customFormat="true" ht="13.8" hidden="false" customHeight="false" outlineLevel="0" collapsed="false">
      <c r="A32" s="116"/>
      <c r="B32" s="117" t="s">
        <v>79</v>
      </c>
      <c r="C32" s="116"/>
      <c r="D32" s="118"/>
      <c r="E32" s="1"/>
      <c r="F32" s="1"/>
      <c r="G32" s="1"/>
      <c r="H32" s="1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  <c r="DJ32" s="119"/>
      <c r="DK32" s="119"/>
      <c r="DL32" s="119"/>
      <c r="DM32" s="119"/>
      <c r="DN32" s="119"/>
      <c r="DO32" s="119"/>
      <c r="DP32" s="119"/>
      <c r="DQ32" s="119"/>
      <c r="DR32" s="119"/>
      <c r="DS32" s="119"/>
      <c r="DT32" s="119"/>
      <c r="DU32" s="119"/>
      <c r="DV32" s="119"/>
      <c r="DW32" s="119"/>
      <c r="DX32" s="119"/>
      <c r="DY32" s="119"/>
      <c r="DZ32" s="119"/>
      <c r="EA32" s="119"/>
      <c r="EB32" s="119"/>
      <c r="EC32" s="119"/>
      <c r="ED32" s="119"/>
      <c r="EE32" s="119"/>
      <c r="EF32" s="119"/>
      <c r="EG32" s="119"/>
      <c r="EH32" s="119"/>
      <c r="EI32" s="119"/>
      <c r="EJ32" s="119"/>
      <c r="EK32" s="119"/>
      <c r="EL32" s="119"/>
      <c r="EM32" s="119"/>
      <c r="EN32" s="119"/>
      <c r="EO32" s="119"/>
      <c r="EP32" s="119"/>
      <c r="EQ32" s="119"/>
      <c r="ER32" s="119"/>
      <c r="ES32" s="119"/>
      <c r="ET32" s="119"/>
      <c r="EU32" s="119"/>
      <c r="EV32" s="119"/>
      <c r="EW32" s="119"/>
      <c r="EX32" s="119"/>
      <c r="EY32" s="119"/>
      <c r="EZ32" s="119"/>
      <c r="FA32" s="119"/>
      <c r="FB32" s="119"/>
      <c r="FC32" s="119"/>
      <c r="FD32" s="119"/>
      <c r="FE32" s="119"/>
      <c r="FF32" s="119"/>
      <c r="FG32" s="119"/>
      <c r="FH32" s="119"/>
      <c r="FI32" s="119"/>
      <c r="FJ32" s="119"/>
      <c r="FK32" s="119"/>
      <c r="FL32" s="119"/>
      <c r="FM32" s="119"/>
      <c r="FN32" s="119"/>
      <c r="FO32" s="119"/>
      <c r="FP32" s="119"/>
      <c r="FQ32" s="119"/>
      <c r="FR32" s="119"/>
      <c r="FS32" s="119"/>
      <c r="FT32" s="119"/>
      <c r="FU32" s="119"/>
      <c r="FV32" s="119"/>
      <c r="FW32" s="119"/>
      <c r="FX32" s="119"/>
      <c r="FY32" s="119"/>
      <c r="FZ32" s="119"/>
      <c r="GA32" s="119"/>
      <c r="GB32" s="119"/>
      <c r="GC32" s="119"/>
      <c r="GD32" s="119"/>
      <c r="GE32" s="119"/>
      <c r="GF32" s="119"/>
      <c r="GG32" s="119"/>
      <c r="GH32" s="119"/>
      <c r="GI32" s="119"/>
      <c r="GJ32" s="119"/>
      <c r="GK32" s="119"/>
      <c r="GL32" s="119"/>
      <c r="GM32" s="119"/>
      <c r="GN32" s="119"/>
      <c r="GO32" s="119"/>
      <c r="GP32" s="119"/>
      <c r="GQ32" s="119"/>
      <c r="GR32" s="119"/>
      <c r="GS32" s="119"/>
      <c r="GT32" s="119"/>
      <c r="GU32" s="119"/>
      <c r="GV32" s="119"/>
      <c r="GW32" s="119"/>
      <c r="GX32" s="119"/>
      <c r="GY32" s="119"/>
      <c r="GZ32" s="119"/>
      <c r="HA32" s="119"/>
      <c r="HB32" s="119"/>
      <c r="HC32" s="119"/>
      <c r="HD32" s="119"/>
      <c r="HE32" s="119"/>
      <c r="HF32" s="119"/>
      <c r="HG32" s="119"/>
      <c r="HH32" s="119"/>
      <c r="HI32" s="119"/>
      <c r="HJ32" s="119"/>
      <c r="HK32" s="119"/>
      <c r="HL32" s="119"/>
      <c r="HM32" s="119"/>
      <c r="HN32" s="119"/>
      <c r="HO32" s="119"/>
      <c r="HP32" s="119"/>
      <c r="HQ32" s="119"/>
      <c r="HR32" s="119"/>
      <c r="HS32" s="119"/>
      <c r="HT32" s="119"/>
      <c r="HU32" s="119"/>
      <c r="HV32" s="119"/>
      <c r="HW32" s="119"/>
      <c r="HX32" s="119"/>
      <c r="HY32" s="119"/>
    </row>
  </sheetData>
  <mergeCells count="3">
    <mergeCell ref="A1:D1"/>
    <mergeCell ref="A2:D2"/>
    <mergeCell ref="A3:D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85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Roman,Normal"&amp;12CRONOGRAMA</oddHeader>
    <oddFooter>&amp;C&amp;"Arial,Normal"&amp;12&amp;P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1044</TotalTime>
  <Application>LibreOffice/5.0.0.5$Windows_X86_64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language>pt-BR</dc:language>
  <cp:lastPrinted>2016-10-31T13:58:39Z</cp:lastPrinted>
  <dcterms:modified xsi:type="dcterms:W3CDTF">2016-10-31T13:58:50Z</dcterms:modified>
  <cp:revision>70</cp:revision>
</cp:coreProperties>
</file>